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ávrh rozpočtu 2010_tisk" sheetId="1" r:id="rId1"/>
  </sheets>
  <definedNames>
    <definedName name="A_vykaz_zisku">#REF!</definedName>
    <definedName name="B_přehled_majetek">#REF!</definedName>
    <definedName name="C_Inv.výst">#REF!</definedName>
  </definedNames>
  <calcPr fullCalcOnLoad="1"/>
</workbook>
</file>

<file path=xl/sharedStrings.xml><?xml version="1.0" encoding="utf-8"?>
<sst xmlns="http://schemas.openxmlformats.org/spreadsheetml/2006/main" count="51" uniqueCount="46">
  <si>
    <t>v tis. Kč</t>
  </si>
  <si>
    <t>Příjmy:</t>
  </si>
  <si>
    <t>Položka</t>
  </si>
  <si>
    <t>Paragraf</t>
  </si>
  <si>
    <t>rozp.skladby</t>
  </si>
  <si>
    <t>z toho:</t>
  </si>
  <si>
    <t xml:space="preserve">  z nájemného nad odpisy</t>
  </si>
  <si>
    <t>Výnosy z dividend</t>
  </si>
  <si>
    <t>Celkem</t>
  </si>
  <si>
    <t>Výdaje:</t>
  </si>
  <si>
    <t>Služby VAK</t>
  </si>
  <si>
    <t>Saldo</t>
  </si>
  <si>
    <t>Financování z tuzemska</t>
  </si>
  <si>
    <t>Výdaje včetně financování</t>
  </si>
  <si>
    <t>Nájemné z infrastruktury celkem</t>
  </si>
  <si>
    <t>Úroky z úvěrů a půjček nákladové</t>
  </si>
  <si>
    <t>Investiční činnost z vlastních zdrojů:</t>
  </si>
  <si>
    <t>rozpočet</t>
  </si>
  <si>
    <t>51xx</t>
  </si>
  <si>
    <t xml:space="preserve">  z vlastních  zdrojů na  investiční výstavbu </t>
  </si>
  <si>
    <t xml:space="preserve">  investiční úroky - kapitalizované</t>
  </si>
  <si>
    <t>Změna stavu krátkodobých  prostř.na bank.účtech</t>
  </si>
  <si>
    <t>Dlouhodobé přijaté půjčky</t>
  </si>
  <si>
    <t>Splátky SFŽP (návratné půjčky)</t>
  </si>
  <si>
    <t>Splátky úvěrů obcím</t>
  </si>
  <si>
    <t>Splátky bankovních úvěrů</t>
  </si>
  <si>
    <t>Splátky návratné finanční výpomoci</t>
  </si>
  <si>
    <t>Ostatní provozní náklady</t>
  </si>
  <si>
    <t>Poskytnuté příspěvky VSMOS (Chodov)</t>
  </si>
  <si>
    <t>Příspěvek na provoz.nákl.sdruž.Halže a Vejprty</t>
  </si>
  <si>
    <t>61xx</t>
  </si>
  <si>
    <t>Investiční činnost z cizích zdrojů</t>
  </si>
  <si>
    <t xml:space="preserve">  snížení rozpracovanosti investic VSOZČ ve VAK</t>
  </si>
  <si>
    <t xml:space="preserve">Dlouhodobé </t>
  </si>
  <si>
    <t>Krátkodobé</t>
  </si>
  <si>
    <t>Krátkodobé přijaté půjčky</t>
  </si>
  <si>
    <t>Uhrazené splátky krátkodobých  přijatých  půjček</t>
  </si>
  <si>
    <t xml:space="preserve">  z dlouhodobého pronájmu ve výši odpisů</t>
  </si>
  <si>
    <t>Ostatní nedaňové příjmy</t>
  </si>
  <si>
    <t>Dotace z EU, SF, SR, obcí, krajů</t>
  </si>
  <si>
    <t>4xxx</t>
  </si>
  <si>
    <t>2,3,4xxx</t>
  </si>
  <si>
    <t>NÁVRH  ROZPOČTU  NA ROK  2010</t>
  </si>
  <si>
    <t>Rok 2010</t>
  </si>
  <si>
    <t xml:space="preserve">      Vodohospodářské sdružení obcí západních Čech</t>
  </si>
  <si>
    <t>Návrh rozpočtu na rok 2010 projednán v Radě VSOZČ dne 10.11.2009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</si>
</sst>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&quot;Kčs&quot;;\-#,##0\ &quot;Kčs&quot;"/>
    <numFmt numFmtId="166" formatCode="#,##0\ &quot;Kčs&quot;;[Red]\-#,##0\ &quot;Kčs&quot;"/>
    <numFmt numFmtId="167" formatCode="#,##0.00\ &quot;Kčs&quot;;\-#,##0.00\ &quot;Kčs&quot;"/>
    <numFmt numFmtId="168" formatCode="#,##0.00\ &quot;Kčs&quot;;[Red]\-#,##0.00\ &quot;Kčs&quot;"/>
    <numFmt numFmtId="169" formatCode="_-* #,##0\ &quot;Kčs&quot;_-;\-* #,##0\ &quot;Kčs&quot;_-;_-* &quot;-&quot;\ &quot;Kčs&quot;_-;_-@_-"/>
    <numFmt numFmtId="170" formatCode="_-* #,##0\ _K_č_s_-;\-* #,##0\ _K_č_s_-;_-* &quot;-&quot;\ _K_č_s_-;_-@_-"/>
    <numFmt numFmtId="171" formatCode="_-* #,##0.00\ &quot;Kčs&quot;_-;\-* #,##0.00\ &quot;Kčs&quot;_-;_-* &quot;-&quot;??\ &quot;Kčs&quot;_-;_-@_-"/>
    <numFmt numFmtId="172" formatCode="_-* #,##0.00\ _K_č_s_-;\-* #,##0.00\ _K_č_s_-;_-* &quot;-&quot;??\ _K_č_s_-;_-@_-"/>
    <numFmt numFmtId="173" formatCode="mmmmm"/>
    <numFmt numFmtId="174" formatCode="0.0"/>
    <numFmt numFmtId="175" formatCode="000000"/>
    <numFmt numFmtId="176" formatCode="0000000"/>
    <numFmt numFmtId="177" formatCode="000\-00"/>
    <numFmt numFmtId="178" formatCode="[$-405]d\.\ mmmm\ yyyy"/>
    <numFmt numFmtId="179" formatCode="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00,000"/>
    <numFmt numFmtId="192" formatCode="_-* #,##0.00\ [$€-1]_-;\-* #,##0.00\ [$€-1]_-;_-* &quot;-&quot;??\ [$€-1]_-;_-@_-"/>
    <numFmt numFmtId="193" formatCode="dd/mm/yyyy"/>
    <numFmt numFmtId="194" formatCode="00000000"/>
    <numFmt numFmtId="195" formatCode="000000000000"/>
    <numFmt numFmtId="196" formatCode="dd/mm/yy"/>
    <numFmt numFmtId="197" formatCode="000,000\l"/>
    <numFmt numFmtId="198" formatCode="\l"/>
    <numFmt numFmtId="199" formatCode="00"/>
    <numFmt numFmtId="200" formatCode="000"/>
  </numFmts>
  <fonts count="15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0"/>
      <color indexed="53"/>
      <name val="Arial CE"/>
      <family val="0"/>
    </font>
    <font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ill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2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14" fontId="1" fillId="0" borderId="21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4" fontId="6" fillId="0" borderId="2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11" fillId="0" borderId="0" xfId="0" applyFont="1" applyAlignment="1">
      <alignment/>
    </xf>
    <xf numFmtId="14" fontId="3" fillId="0" borderId="2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tabSelected="1" workbookViewId="0" topLeftCell="A37">
      <selection activeCell="C48" sqref="C48"/>
    </sheetView>
  </sheetViews>
  <sheetFormatPr defaultColWidth="9.00390625" defaultRowHeight="12.75"/>
  <cols>
    <col min="1" max="1" width="5.25390625" style="0" customWidth="1"/>
    <col min="2" max="2" width="6.25390625" style="0" customWidth="1"/>
    <col min="3" max="3" width="18.375" style="0" customWidth="1"/>
    <col min="4" max="4" width="12.625" style="0" customWidth="1"/>
    <col min="5" max="6" width="18.375" style="0" customWidth="1"/>
    <col min="7" max="7" width="14.375" style="0" customWidth="1"/>
    <col min="8" max="8" width="14.75390625" style="0" customWidth="1"/>
    <col min="9" max="9" width="16.75390625" style="0" customWidth="1"/>
    <col min="10" max="16384" width="18.375" style="0" customWidth="1"/>
  </cols>
  <sheetData>
    <row r="1" spans="2:9" ht="23.25">
      <c r="B1" s="10"/>
      <c r="H1" s="70"/>
      <c r="I1" s="72"/>
    </row>
    <row r="2" spans="3:9" ht="18">
      <c r="C2" s="5"/>
      <c r="D2" s="5"/>
      <c r="E2" s="5"/>
      <c r="F2" s="5"/>
      <c r="G2" s="5"/>
      <c r="I2" s="74"/>
    </row>
    <row r="3" spans="2:3" ht="15">
      <c r="B3" s="1"/>
      <c r="C3" s="78" t="s">
        <v>44</v>
      </c>
    </row>
    <row r="4" ht="12.75">
      <c r="I4" s="79"/>
    </row>
    <row r="5" spans="2:8" ht="18">
      <c r="B5" s="5"/>
      <c r="C5" s="5"/>
      <c r="D5" s="5"/>
      <c r="E5" s="5" t="s">
        <v>42</v>
      </c>
      <c r="F5" s="5"/>
      <c r="G5" s="7"/>
      <c r="H5" s="7"/>
    </row>
    <row r="7" ht="13.5" thickBot="1">
      <c r="I7" s="2" t="s">
        <v>0</v>
      </c>
    </row>
    <row r="8" spans="2:9" s="5" customFormat="1" ht="18">
      <c r="B8" s="19"/>
      <c r="C8" s="16" t="s">
        <v>1</v>
      </c>
      <c r="D8" s="16"/>
      <c r="E8" s="16"/>
      <c r="F8" s="16"/>
      <c r="G8" s="31" t="s">
        <v>2</v>
      </c>
      <c r="H8" s="31" t="s">
        <v>3</v>
      </c>
      <c r="I8" s="71" t="s">
        <v>43</v>
      </c>
    </row>
    <row r="9" spans="2:9" s="5" customFormat="1" ht="18.75" thickBot="1">
      <c r="B9" s="13"/>
      <c r="C9" s="17"/>
      <c r="D9" s="14"/>
      <c r="E9" s="14"/>
      <c r="F9" s="14"/>
      <c r="G9" s="54" t="s">
        <v>4</v>
      </c>
      <c r="H9" s="53"/>
      <c r="I9" s="64" t="s">
        <v>17</v>
      </c>
    </row>
    <row r="10" spans="2:9" s="7" customFormat="1" ht="18">
      <c r="B10" s="6">
        <v>1</v>
      </c>
      <c r="C10" s="8" t="s">
        <v>14</v>
      </c>
      <c r="D10" s="8"/>
      <c r="E10" s="8"/>
      <c r="F10" s="8"/>
      <c r="G10" s="31">
        <v>2132</v>
      </c>
      <c r="H10" s="11">
        <v>2310</v>
      </c>
      <c r="I10" s="9">
        <f>I12+I13</f>
        <v>94000</v>
      </c>
    </row>
    <row r="11" spans="2:9" s="5" customFormat="1" ht="18">
      <c r="B11" s="6">
        <v>2</v>
      </c>
      <c r="C11" s="8" t="s">
        <v>5</v>
      </c>
      <c r="D11" s="8"/>
      <c r="E11" s="8"/>
      <c r="F11" s="8"/>
      <c r="G11" s="20"/>
      <c r="H11" s="8"/>
      <c r="I11" s="69"/>
    </row>
    <row r="12" spans="2:9" s="5" customFormat="1" ht="18">
      <c r="B12" s="6">
        <v>3</v>
      </c>
      <c r="C12" s="8" t="s">
        <v>37</v>
      </c>
      <c r="D12" s="8"/>
      <c r="E12" s="8"/>
      <c r="F12" s="8"/>
      <c r="G12" s="21">
        <v>2132</v>
      </c>
      <c r="H12" s="11">
        <v>2310</v>
      </c>
      <c r="I12" s="9">
        <v>87500</v>
      </c>
    </row>
    <row r="13" spans="2:9" s="5" customFormat="1" ht="18">
      <c r="B13" s="6">
        <v>4</v>
      </c>
      <c r="C13" s="8" t="s">
        <v>6</v>
      </c>
      <c r="D13" s="8"/>
      <c r="E13" s="8"/>
      <c r="F13" s="8"/>
      <c r="G13" s="21">
        <v>2132</v>
      </c>
      <c r="H13" s="11">
        <v>2310</v>
      </c>
      <c r="I13" s="9">
        <v>6500</v>
      </c>
    </row>
    <row r="14" spans="2:9" s="5" customFormat="1" ht="18">
      <c r="B14" s="6">
        <v>5</v>
      </c>
      <c r="C14" s="8" t="s">
        <v>7</v>
      </c>
      <c r="D14" s="8"/>
      <c r="E14" s="8"/>
      <c r="F14" s="8"/>
      <c r="G14" s="21">
        <v>2142</v>
      </c>
      <c r="H14" s="11">
        <v>2310</v>
      </c>
      <c r="I14" s="26">
        <v>10500</v>
      </c>
    </row>
    <row r="15" spans="2:9" s="7" customFormat="1" ht="18">
      <c r="B15" s="6">
        <v>6</v>
      </c>
      <c r="C15" s="37" t="s">
        <v>38</v>
      </c>
      <c r="D15" s="37"/>
      <c r="E15" s="8"/>
      <c r="F15" s="8"/>
      <c r="G15" s="21" t="s">
        <v>41</v>
      </c>
      <c r="H15" s="11">
        <v>2310</v>
      </c>
      <c r="I15" s="9">
        <f>(110+150)+10+50</f>
        <v>320</v>
      </c>
    </row>
    <row r="16" spans="2:9" s="7" customFormat="1" ht="18.75" thickBot="1">
      <c r="B16" s="6">
        <v>7</v>
      </c>
      <c r="C16" s="37" t="s">
        <v>39</v>
      </c>
      <c r="D16" s="37"/>
      <c r="E16" s="37"/>
      <c r="F16" s="8"/>
      <c r="G16" s="21" t="s">
        <v>40</v>
      </c>
      <c r="H16" s="11"/>
      <c r="I16" s="26">
        <f>2486+2550</f>
        <v>5036</v>
      </c>
    </row>
    <row r="17" spans="2:9" s="7" customFormat="1" ht="18.75" thickBot="1">
      <c r="B17" s="3">
        <v>8</v>
      </c>
      <c r="C17" s="4" t="s">
        <v>8</v>
      </c>
      <c r="D17" s="4"/>
      <c r="E17" s="4"/>
      <c r="F17" s="4"/>
      <c r="G17" s="30"/>
      <c r="H17" s="4"/>
      <c r="I17" s="40">
        <f>I10+I14+I15+I16</f>
        <v>109856</v>
      </c>
    </row>
    <row r="18" spans="2:9" s="5" customFormat="1" ht="18.75" thickBot="1">
      <c r="B18" s="4"/>
      <c r="C18" s="4"/>
      <c r="D18" s="4"/>
      <c r="E18" s="4"/>
      <c r="F18" s="4"/>
      <c r="G18" s="4"/>
      <c r="H18" s="4"/>
      <c r="I18" s="77"/>
    </row>
    <row r="19" spans="2:9" s="5" customFormat="1" ht="18.75" thickBot="1">
      <c r="B19" s="3"/>
      <c r="C19" s="4" t="s">
        <v>9</v>
      </c>
      <c r="D19" s="4"/>
      <c r="E19" s="4"/>
      <c r="F19" s="4"/>
      <c r="G19" s="4"/>
      <c r="H19" s="4"/>
      <c r="I19" s="49"/>
    </row>
    <row r="20" spans="2:9" s="7" customFormat="1" ht="18">
      <c r="B20" s="19">
        <v>9</v>
      </c>
      <c r="C20" s="16" t="s">
        <v>16</v>
      </c>
      <c r="D20" s="16"/>
      <c r="E20" s="16"/>
      <c r="F20" s="16"/>
      <c r="G20" s="31">
        <v>61</v>
      </c>
      <c r="H20" s="31">
        <v>2310</v>
      </c>
      <c r="I20" s="50">
        <f>SUM(I22:I24)</f>
        <v>66060</v>
      </c>
    </row>
    <row r="21" spans="2:9" s="5" customFormat="1" ht="18">
      <c r="B21" s="24">
        <v>10</v>
      </c>
      <c r="C21" s="25" t="s">
        <v>5</v>
      </c>
      <c r="D21" s="8"/>
      <c r="E21" s="8"/>
      <c r="F21" s="8"/>
      <c r="G21" s="20"/>
      <c r="H21" s="20"/>
      <c r="I21" s="51"/>
    </row>
    <row r="22" spans="2:9" s="5" customFormat="1" ht="18">
      <c r="B22" s="24">
        <v>11</v>
      </c>
      <c r="C22" s="25" t="s">
        <v>19</v>
      </c>
      <c r="D22" s="8"/>
      <c r="E22" s="8"/>
      <c r="F22" s="8"/>
      <c r="G22" s="21" t="s">
        <v>30</v>
      </c>
      <c r="H22" s="21">
        <v>2310</v>
      </c>
      <c r="I22" s="26">
        <f>65460+600-I23</f>
        <v>64828</v>
      </c>
    </row>
    <row r="23" spans="2:9" s="5" customFormat="1" ht="18">
      <c r="B23" s="24">
        <v>12</v>
      </c>
      <c r="C23" s="25" t="s">
        <v>32</v>
      </c>
      <c r="D23" s="8"/>
      <c r="E23" s="8"/>
      <c r="F23" s="8"/>
      <c r="G23" s="21" t="s">
        <v>30</v>
      </c>
      <c r="H23" s="21">
        <v>2310</v>
      </c>
      <c r="I23" s="26">
        <v>1232</v>
      </c>
    </row>
    <row r="24" spans="2:9" s="5" customFormat="1" ht="18">
      <c r="B24" s="24">
        <v>13</v>
      </c>
      <c r="C24" s="75" t="s">
        <v>20</v>
      </c>
      <c r="D24" s="37"/>
      <c r="E24" s="37"/>
      <c r="F24" s="8"/>
      <c r="G24" s="21" t="s">
        <v>30</v>
      </c>
      <c r="H24" s="21">
        <v>2310</v>
      </c>
      <c r="I24" s="26"/>
    </row>
    <row r="25" spans="2:9" s="5" customFormat="1" ht="18" customHeight="1">
      <c r="B25" s="62">
        <v>14</v>
      </c>
      <c r="C25" s="60" t="s">
        <v>31</v>
      </c>
      <c r="D25" s="60"/>
      <c r="E25" s="60"/>
      <c r="F25" s="60"/>
      <c r="G25" s="61" t="s">
        <v>30</v>
      </c>
      <c r="H25" s="61">
        <v>2310</v>
      </c>
      <c r="I25" s="56">
        <v>5036</v>
      </c>
    </row>
    <row r="26" spans="2:9" s="7" customFormat="1" ht="18">
      <c r="B26" s="24">
        <v>15</v>
      </c>
      <c r="C26" s="25" t="s">
        <v>15</v>
      </c>
      <c r="D26" s="8"/>
      <c r="E26" s="8"/>
      <c r="F26" s="8"/>
      <c r="G26" s="21">
        <v>5141</v>
      </c>
      <c r="H26" s="21">
        <v>2310</v>
      </c>
      <c r="I26" s="26">
        <v>3400</v>
      </c>
    </row>
    <row r="27" spans="2:9" s="7" customFormat="1" ht="18">
      <c r="B27" s="24">
        <v>16</v>
      </c>
      <c r="C27" s="25" t="s">
        <v>10</v>
      </c>
      <c r="D27" s="8"/>
      <c r="E27" s="8"/>
      <c r="F27" s="8"/>
      <c r="G27" s="21">
        <v>5166</v>
      </c>
      <c r="H27" s="21">
        <v>2310</v>
      </c>
      <c r="I27" s="26">
        <v>1999</v>
      </c>
    </row>
    <row r="28" spans="2:9" s="7" customFormat="1" ht="18">
      <c r="B28" s="24">
        <v>17</v>
      </c>
      <c r="C28" s="25" t="s">
        <v>27</v>
      </c>
      <c r="D28" s="8"/>
      <c r="E28" s="8"/>
      <c r="F28" s="8"/>
      <c r="G28" s="21" t="s">
        <v>18</v>
      </c>
      <c r="H28" s="21">
        <v>2310</v>
      </c>
      <c r="I28" s="26">
        <f>3500-I27-I29-I30</f>
        <v>1241</v>
      </c>
    </row>
    <row r="29" spans="2:9" s="7" customFormat="1" ht="18">
      <c r="B29" s="24">
        <v>18</v>
      </c>
      <c r="C29" s="25" t="s">
        <v>29</v>
      </c>
      <c r="D29" s="8"/>
      <c r="E29" s="8"/>
      <c r="F29" s="8"/>
      <c r="G29" s="21">
        <v>5169</v>
      </c>
      <c r="H29" s="21">
        <v>2310</v>
      </c>
      <c r="I29" s="26">
        <v>95</v>
      </c>
    </row>
    <row r="30" spans="2:10" s="7" customFormat="1" ht="18.75" thickBot="1">
      <c r="B30" s="29">
        <v>19</v>
      </c>
      <c r="C30" s="32" t="s">
        <v>28</v>
      </c>
      <c r="D30" s="14"/>
      <c r="E30" s="14"/>
      <c r="F30" s="14"/>
      <c r="G30" s="47">
        <v>5192</v>
      </c>
      <c r="H30" s="22">
        <v>2310</v>
      </c>
      <c r="I30" s="35">
        <v>165</v>
      </c>
      <c r="J30" s="68"/>
    </row>
    <row r="31" spans="2:9" s="7" customFormat="1" ht="18.75" thickBot="1">
      <c r="B31" s="23">
        <v>20</v>
      </c>
      <c r="C31" s="48" t="s">
        <v>8</v>
      </c>
      <c r="D31" s="4"/>
      <c r="E31" s="4"/>
      <c r="F31" s="4"/>
      <c r="G31" s="4"/>
      <c r="H31" s="33"/>
      <c r="I31" s="40">
        <f>SUM(I25:I30)+I20</f>
        <v>77996</v>
      </c>
    </row>
    <row r="32" spans="2:9" s="7" customFormat="1" ht="18.75" thickBot="1">
      <c r="B32" s="23">
        <v>21</v>
      </c>
      <c r="C32" s="48" t="s">
        <v>11</v>
      </c>
      <c r="D32" s="4"/>
      <c r="E32" s="45"/>
      <c r="F32" s="4"/>
      <c r="G32" s="4"/>
      <c r="H32" s="4"/>
      <c r="I32" s="40">
        <f>I17-I31</f>
        <v>31860</v>
      </c>
    </row>
    <row r="33" spans="3:9" ht="18.75" thickBot="1">
      <c r="C33" s="46"/>
      <c r="D33" s="46"/>
      <c r="E33" s="4"/>
      <c r="F33" s="46"/>
      <c r="G33" s="46"/>
      <c r="H33" s="46"/>
      <c r="I33" s="46"/>
    </row>
    <row r="34" spans="2:9" ht="18.75" thickBot="1">
      <c r="B34" s="15"/>
      <c r="C34" s="48" t="s">
        <v>12</v>
      </c>
      <c r="D34" s="4"/>
      <c r="E34" s="4"/>
      <c r="F34" s="41"/>
      <c r="G34" s="42">
        <v>81</v>
      </c>
      <c r="H34" s="34"/>
      <c r="I34" s="52">
        <f>SUM(I36:I44)</f>
        <v>31860</v>
      </c>
    </row>
    <row r="35" spans="2:9" ht="18">
      <c r="B35" s="58"/>
      <c r="C35" s="63" t="s">
        <v>34</v>
      </c>
      <c r="D35" s="16"/>
      <c r="E35" s="16"/>
      <c r="F35" s="59"/>
      <c r="G35" s="31"/>
      <c r="H35" s="65"/>
      <c r="I35" s="57"/>
    </row>
    <row r="36" spans="2:9" ht="18">
      <c r="B36" s="6">
        <v>22</v>
      </c>
      <c r="C36" s="8" t="s">
        <v>35</v>
      </c>
      <c r="D36" s="8"/>
      <c r="E36" s="8"/>
      <c r="F36" s="55"/>
      <c r="G36" s="21">
        <v>8113</v>
      </c>
      <c r="H36" s="66"/>
      <c r="I36" s="28"/>
    </row>
    <row r="37" spans="2:9" ht="18">
      <c r="B37" s="6">
        <v>23</v>
      </c>
      <c r="C37" s="8" t="s">
        <v>36</v>
      </c>
      <c r="D37" s="8"/>
      <c r="E37" s="8"/>
      <c r="F37" s="55"/>
      <c r="G37" s="21">
        <v>8114</v>
      </c>
      <c r="H37" s="66"/>
      <c r="I37" s="28"/>
    </row>
    <row r="38" spans="2:9" ht="18">
      <c r="B38" s="6">
        <v>24</v>
      </c>
      <c r="C38" s="8" t="s">
        <v>21</v>
      </c>
      <c r="D38" s="8"/>
      <c r="E38" s="8"/>
      <c r="F38" s="8"/>
      <c r="G38" s="21">
        <v>8115</v>
      </c>
      <c r="H38" s="21"/>
      <c r="I38" s="27"/>
    </row>
    <row r="39" spans="2:9" ht="18">
      <c r="B39" s="6"/>
      <c r="C39" s="8" t="s">
        <v>33</v>
      </c>
      <c r="D39" s="8"/>
      <c r="E39" s="8"/>
      <c r="F39" s="8"/>
      <c r="G39" s="21"/>
      <c r="H39" s="11"/>
      <c r="I39" s="9"/>
    </row>
    <row r="40" spans="2:9" ht="18">
      <c r="B40" s="6">
        <v>25</v>
      </c>
      <c r="C40" s="8" t="s">
        <v>22</v>
      </c>
      <c r="D40" s="8"/>
      <c r="E40" s="8"/>
      <c r="F40" s="8"/>
      <c r="G40" s="21">
        <v>8123</v>
      </c>
      <c r="H40" s="11"/>
      <c r="I40" s="26"/>
    </row>
    <row r="41" spans="2:9" ht="18">
      <c r="B41" s="6">
        <v>26</v>
      </c>
      <c r="C41" s="8" t="s">
        <v>23</v>
      </c>
      <c r="D41" s="8"/>
      <c r="E41" s="8"/>
      <c r="F41" s="8"/>
      <c r="G41" s="21">
        <v>8124</v>
      </c>
      <c r="H41" s="11"/>
      <c r="I41" s="26"/>
    </row>
    <row r="42" spans="2:9" ht="18">
      <c r="B42" s="6">
        <v>27</v>
      </c>
      <c r="C42" s="37" t="s">
        <v>24</v>
      </c>
      <c r="D42" s="37"/>
      <c r="E42" s="37"/>
      <c r="F42" s="8"/>
      <c r="G42" s="21">
        <v>8124</v>
      </c>
      <c r="H42" s="11"/>
      <c r="I42" s="26"/>
    </row>
    <row r="43" spans="2:9" ht="18">
      <c r="B43" s="6">
        <v>28</v>
      </c>
      <c r="C43" s="8" t="s">
        <v>25</v>
      </c>
      <c r="D43" s="8"/>
      <c r="E43" s="8"/>
      <c r="F43" s="8"/>
      <c r="G43" s="21">
        <v>8124</v>
      </c>
      <c r="H43" s="11"/>
      <c r="I43" s="26">
        <f>18680+13180-3600</f>
        <v>28260</v>
      </c>
    </row>
    <row r="44" spans="2:9" ht="18.75" thickBot="1">
      <c r="B44" s="13">
        <v>29</v>
      </c>
      <c r="C44" s="14" t="s">
        <v>26</v>
      </c>
      <c r="D44" s="14"/>
      <c r="E44" s="14"/>
      <c r="F44" s="14"/>
      <c r="G44" s="22">
        <v>8124</v>
      </c>
      <c r="H44" s="12"/>
      <c r="I44" s="35">
        <v>3600</v>
      </c>
    </row>
    <row r="45" spans="2:9" ht="18.75" thickBot="1">
      <c r="B45" s="8"/>
      <c r="C45" s="8"/>
      <c r="D45" s="8"/>
      <c r="E45" s="4"/>
      <c r="F45" s="8"/>
      <c r="G45" s="8"/>
      <c r="H45" s="8"/>
      <c r="I45" s="46"/>
    </row>
    <row r="46" spans="2:9" ht="18.75" thickBot="1">
      <c r="B46" s="3">
        <v>30</v>
      </c>
      <c r="C46" s="4" t="s">
        <v>13</v>
      </c>
      <c r="D46" s="4"/>
      <c r="E46" s="4"/>
      <c r="F46" s="4"/>
      <c r="G46" s="4"/>
      <c r="H46" s="4"/>
      <c r="I46" s="40">
        <f>I31+I34</f>
        <v>109856</v>
      </c>
    </row>
    <row r="47" spans="2:8" ht="18">
      <c r="B47" s="8"/>
      <c r="C47" s="8"/>
      <c r="D47" s="8"/>
      <c r="F47" s="8"/>
      <c r="G47" s="8"/>
      <c r="H47" s="8"/>
    </row>
    <row r="48" spans="2:9" ht="18">
      <c r="B48" s="39"/>
      <c r="C48" s="80" t="s">
        <v>45</v>
      </c>
      <c r="D48" s="44"/>
      <c r="E48" s="18"/>
      <c r="F48" s="18"/>
      <c r="G48" s="18"/>
      <c r="H48" s="18"/>
      <c r="I48" s="67"/>
    </row>
    <row r="49" spans="2:9" ht="12.75">
      <c r="B49" s="38"/>
      <c r="I49" s="67"/>
    </row>
    <row r="50" spans="3:5" ht="12.75">
      <c r="C50" s="43"/>
      <c r="D50" s="44"/>
      <c r="E50" s="18"/>
    </row>
    <row r="51" spans="2:3" ht="12.75">
      <c r="B51" s="73"/>
      <c r="C51" s="36"/>
    </row>
    <row r="52" spans="2:7" ht="12.75">
      <c r="B52" s="76"/>
      <c r="C52" s="76"/>
      <c r="D52" s="18"/>
      <c r="E52" s="18"/>
      <c r="F52" s="18"/>
      <c r="G52" s="18"/>
    </row>
    <row r="53" spans="2:7" ht="12.75">
      <c r="B53" s="76"/>
      <c r="C53" s="76"/>
      <c r="D53" s="18"/>
      <c r="E53" s="18"/>
      <c r="F53" s="18"/>
      <c r="G53" s="18"/>
    </row>
    <row r="54" spans="2:7" ht="12.75">
      <c r="B54" s="76"/>
      <c r="C54" s="76"/>
      <c r="D54" s="18"/>
      <c r="E54" s="18"/>
      <c r="F54" s="18"/>
      <c r="G54" s="18"/>
    </row>
    <row r="55" spans="2:7" ht="12.75">
      <c r="B55" s="18"/>
      <c r="C55" s="18"/>
      <c r="D55" s="18"/>
      <c r="E55" s="18"/>
      <c r="F55" s="18"/>
      <c r="G55" s="18"/>
    </row>
    <row r="56" spans="2:7" ht="12.75">
      <c r="B56" s="18"/>
      <c r="C56" s="18"/>
      <c r="D56" s="18"/>
      <c r="E56" s="18"/>
      <c r="F56" s="18"/>
      <c r="G56" s="18"/>
    </row>
    <row r="57" spans="2:7" ht="12.75">
      <c r="B57" s="18"/>
      <c r="C57" s="18"/>
      <c r="D57" s="18"/>
      <c r="E57" s="18"/>
      <c r="F57" s="18"/>
      <c r="G57" s="18"/>
    </row>
    <row r="58" spans="2:7" ht="12.75">
      <c r="B58" s="18"/>
      <c r="C58" s="18"/>
      <c r="D58" s="18"/>
      <c r="E58" s="18"/>
      <c r="F58" s="18"/>
      <c r="G58" s="18"/>
    </row>
  </sheetData>
  <printOptions/>
  <pageMargins left="0.75" right="0.75" top="1" bottom="1" header="0.4921259845" footer="0.4921259845"/>
  <pageSetup fitToHeight="1" fitToWidth="1" horizontalDpi="600" verticalDpi="600" orientation="portrait" paperSize="9" scale="69" r:id="rId3"/>
  <legacyDrawing r:id="rId2"/>
  <oleObjects>
    <oleObject progId="Word.Document.8" shapeId="5666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K.Vary,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Matyščáková, Ing.</dc:creator>
  <cp:keywords/>
  <dc:description/>
  <cp:lastModifiedBy>User</cp:lastModifiedBy>
  <cp:lastPrinted>2009-10-27T12:17:08Z</cp:lastPrinted>
  <dcterms:created xsi:type="dcterms:W3CDTF">1999-03-15T13:45:52Z</dcterms:created>
  <dcterms:modified xsi:type="dcterms:W3CDTF">2009-11-10T10:17:27Z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-1130241421</vt:i4>
  </property>
  <property fmtid="{D5CDD505-2E9C-101B-9397-08002B2CF9AE}" pid="3" name="_EmailSubject">
    <vt:lpwstr/>
  </property>
  <property fmtid="{D5CDD505-2E9C-101B-9397-08002B2CF9AE}" pid="4" name="_AuthorEmail">
    <vt:lpwstr>JBiba@vodakva.cz</vt:lpwstr>
  </property>
  <property fmtid="{D5CDD505-2E9C-101B-9397-08002B2CF9AE}" pid="5" name="_AuthorEmailDisplayName">
    <vt:lpwstr>Biba, Jaroslav</vt:lpwstr>
  </property>
  <property fmtid="{D5CDD505-2E9C-101B-9397-08002B2CF9AE}" pid="6" name="_PreviousAdHocReviewCycleID">
    <vt:i4>-1974519072</vt:i4>
  </property>
</Properties>
</file>